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94" i="1" l="1"/>
  <c r="I194" i="1"/>
  <c r="H194" i="1"/>
  <c r="G194" i="1"/>
  <c r="F194" i="1"/>
  <c r="J184" i="1"/>
  <c r="I184" i="1"/>
  <c r="H184" i="1"/>
  <c r="G184" i="1"/>
  <c r="F184" i="1"/>
  <c r="J175" i="1"/>
  <c r="I175" i="1"/>
  <c r="H175" i="1"/>
  <c r="G175" i="1"/>
  <c r="F175" i="1"/>
  <c r="J165" i="1"/>
  <c r="J176" i="1" s="1"/>
  <c r="I165" i="1"/>
  <c r="H165" i="1"/>
  <c r="H176" i="1" s="1"/>
  <c r="G165" i="1"/>
  <c r="G176" i="1" s="1"/>
  <c r="F165" i="1"/>
  <c r="F176" i="1" s="1"/>
  <c r="J156" i="1"/>
  <c r="I156" i="1"/>
  <c r="H156" i="1"/>
  <c r="G156" i="1"/>
  <c r="F156" i="1"/>
  <c r="J146" i="1"/>
  <c r="I146" i="1"/>
  <c r="I157" i="1" s="1"/>
  <c r="H146" i="1"/>
  <c r="G146" i="1"/>
  <c r="G157" i="1" s="1"/>
  <c r="F146" i="1"/>
  <c r="F157" i="1" s="1"/>
  <c r="J137" i="1"/>
  <c r="I137" i="1"/>
  <c r="H137" i="1"/>
  <c r="G137" i="1"/>
  <c r="F137" i="1"/>
  <c r="J127" i="1"/>
  <c r="J138" i="1" s="1"/>
  <c r="I127" i="1"/>
  <c r="I138" i="1" s="1"/>
  <c r="H127" i="1"/>
  <c r="H138" i="1" s="1"/>
  <c r="G127" i="1"/>
  <c r="G138" i="1" s="1"/>
  <c r="F127" i="1"/>
  <c r="F138" i="1" s="1"/>
  <c r="J118" i="1"/>
  <c r="I118" i="1"/>
  <c r="H118" i="1"/>
  <c r="G118" i="1"/>
  <c r="F118" i="1"/>
  <c r="J108" i="1"/>
  <c r="J119" i="1" s="1"/>
  <c r="I108" i="1"/>
  <c r="I119" i="1" s="1"/>
  <c r="H108" i="1"/>
  <c r="H119" i="1" s="1"/>
  <c r="G108" i="1"/>
  <c r="G119" i="1" s="1"/>
  <c r="F108" i="1"/>
  <c r="F119" i="1" s="1"/>
  <c r="I176" i="1" l="1"/>
  <c r="H157" i="1"/>
  <c r="H196" i="1" s="1"/>
  <c r="J157" i="1"/>
  <c r="B195" i="1"/>
  <c r="A195" i="1"/>
  <c r="L194" i="1"/>
  <c r="B185" i="1"/>
  <c r="A185" i="1"/>
  <c r="L184" i="1"/>
  <c r="L195" i="1" s="1"/>
  <c r="J195" i="1"/>
  <c r="I195" i="1"/>
  <c r="H195" i="1"/>
  <c r="G195" i="1"/>
  <c r="F195" i="1"/>
  <c r="B176" i="1"/>
  <c r="A176" i="1"/>
  <c r="L175" i="1"/>
  <c r="B166" i="1"/>
  <c r="A166" i="1"/>
  <c r="L165" i="1"/>
  <c r="L176" i="1" s="1"/>
  <c r="B157" i="1"/>
  <c r="A157" i="1"/>
  <c r="L156" i="1"/>
  <c r="B147" i="1"/>
  <c r="A147" i="1"/>
  <c r="L146" i="1"/>
  <c r="L157" i="1" s="1"/>
  <c r="B138" i="1"/>
  <c r="A138" i="1"/>
  <c r="L137" i="1"/>
  <c r="B128" i="1"/>
  <c r="A128" i="1"/>
  <c r="L127" i="1"/>
  <c r="L138" i="1" s="1"/>
  <c r="B119" i="1"/>
  <c r="A119" i="1"/>
  <c r="L118" i="1"/>
  <c r="B109" i="1"/>
  <c r="A109" i="1"/>
  <c r="L108" i="1"/>
  <c r="L119" i="1" s="1"/>
  <c r="B100" i="1"/>
  <c r="A100" i="1"/>
  <c r="L99" i="1"/>
  <c r="B90" i="1"/>
  <c r="A90" i="1"/>
  <c r="L89" i="1"/>
  <c r="L100" i="1" s="1"/>
  <c r="B81" i="1"/>
  <c r="A81" i="1"/>
  <c r="L80" i="1"/>
  <c r="B71" i="1"/>
  <c r="A71" i="1"/>
  <c r="L70" i="1"/>
  <c r="L81" i="1" s="1"/>
  <c r="B62" i="1"/>
  <c r="A62" i="1"/>
  <c r="L61" i="1"/>
  <c r="B52" i="1"/>
  <c r="A52" i="1"/>
  <c r="L51" i="1"/>
  <c r="L62" i="1" s="1"/>
  <c r="B43" i="1"/>
  <c r="A43" i="1"/>
  <c r="L42" i="1"/>
  <c r="B33" i="1"/>
  <c r="A33" i="1"/>
  <c r="L32" i="1"/>
  <c r="L43" i="1" s="1"/>
  <c r="B24" i="1"/>
  <c r="A24" i="1"/>
  <c r="L23" i="1"/>
  <c r="B14" i="1"/>
  <c r="A14" i="1"/>
  <c r="L13" i="1"/>
  <c r="L24" i="1" s="1"/>
  <c r="L196" i="1" s="1"/>
  <c r="J196" i="1" l="1"/>
  <c r="I196" i="1"/>
  <c r="F196" i="1"/>
</calcChain>
</file>

<file path=xl/sharedStrings.xml><?xml version="1.0" encoding="utf-8"?>
<sst xmlns="http://schemas.openxmlformats.org/spreadsheetml/2006/main" count="273" uniqueCount="85">
  <si>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</si>
  <si>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</si>
  <si>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</si>
  <si>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</si>
  <si>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</si>
  <si>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</si>
  <si>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</si>
  <si>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</si>
  <si>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</si>
  <si>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</si>
  <si>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</si>
  <si>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</si>
  <si>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</si>
  <si>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</si>
  <si>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</si>
  <si>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</si>
  <si>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</si>
  <si>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</si>
  <si>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</si>
  <si>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</si>
  <si>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</si>
  <si>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</si>
  <si>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</si>
  <si>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</si>
  <si>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</si>
  <si>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</si>
  <si>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</si>
  <si>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</si>
  <si>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</si>
  <si>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</si>
  <si>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</si>
  <si>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</si>
  <si>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</si>
  <si>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</si>
  <si>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</si>
  <si>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</si>
  <si>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</si>
  <si>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</si>
  <si>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</si>
  <si>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</si>
  <si>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Тищенко О.А.</t>
  </si>
  <si>
    <t>МКОУ СОШ № 2</t>
  </si>
  <si>
    <t>Плов из птицы</t>
  </si>
  <si>
    <t>капуста соленая</t>
  </si>
  <si>
    <t>кофейный напиток с молоком</t>
  </si>
  <si>
    <t>хлеб пшеничный</t>
  </si>
  <si>
    <t>100/180</t>
  </si>
  <si>
    <t>пр</t>
  </si>
  <si>
    <t>капуста тушеная</t>
  </si>
  <si>
    <t>макаронные изделия отварные</t>
  </si>
  <si>
    <t>70(71)</t>
  </si>
  <si>
    <t>Каша вязская молочная из овсяной крупы</t>
  </si>
  <si>
    <t>бутерброд с маслом сливочным и сыром</t>
  </si>
  <si>
    <t>чай с молоком</t>
  </si>
  <si>
    <t>200/5/10</t>
  </si>
  <si>
    <t>40 5 10</t>
  </si>
  <si>
    <t>200/5/15</t>
  </si>
  <si>
    <t>свекла тушеная в соусе</t>
  </si>
  <si>
    <t>пюре картофельное с маслом сливочным</t>
  </si>
  <si>
    <t>100/30</t>
  </si>
  <si>
    <t>180/5</t>
  </si>
  <si>
    <t>котлеты рыбные с соусом сметанным с луком</t>
  </si>
  <si>
    <t>чай с сахаром</t>
  </si>
  <si>
    <t>200/15</t>
  </si>
  <si>
    <t>4,,08</t>
  </si>
  <si>
    <t>птица тушеная в соусе</t>
  </si>
  <si>
    <t>пюре картофельное</t>
  </si>
  <si>
    <t>икра свекольная</t>
  </si>
  <si>
    <t>фрикадельки из бройлеров цыплят с соусом сметанным с томатом</t>
  </si>
  <si>
    <t>чай с лимоном</t>
  </si>
  <si>
    <t>каша рассыпчатая пшеничная</t>
  </si>
  <si>
    <t>200/15/7</t>
  </si>
  <si>
    <t>бутерброды с повидлом</t>
  </si>
  <si>
    <t>180/30</t>
  </si>
  <si>
    <t>40/5/10</t>
  </si>
  <si>
    <t>огурцы соленые</t>
  </si>
  <si>
    <t>биточки из говядины с соусом сметанным</t>
  </si>
  <si>
    <t>какао с молоком</t>
  </si>
  <si>
    <t>котлета рубленная из мяса птицы</t>
  </si>
  <si>
    <t>каша вязская молочная из рисовой крупы</t>
  </si>
  <si>
    <t>омлет натуральный</t>
  </si>
  <si>
    <t>горошек зеленый отварной (консервированный)</t>
  </si>
  <si>
    <t>бутерброд с маслом</t>
  </si>
  <si>
    <t>40 10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</si>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</sst>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187" sqref="O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84</v>
      </c>
      <c r="F6" s="53" t="s">
        <v>73</v>
      </c>
      <c r="G6" s="53">
        <v>8.68</v>
      </c>
      <c r="H6" s="53">
        <v>6.82</v>
      </c>
      <c r="I6" s="53">
        <v>23.2</v>
      </c>
      <c r="J6" s="53">
        <v>220.2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4" t="s">
        <v>62</v>
      </c>
      <c r="F8" s="55" t="s">
        <v>63</v>
      </c>
      <c r="G8" s="55">
        <v>7.05</v>
      </c>
      <c r="H8" s="55">
        <v>10.32</v>
      </c>
      <c r="I8" s="55">
        <v>14.53</v>
      </c>
      <c r="J8" s="55">
        <v>179.4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54" t="s">
        <v>72</v>
      </c>
      <c r="F9" s="55" t="s">
        <v>74</v>
      </c>
      <c r="G9" s="55">
        <v>7.0000000000000007E-2</v>
      </c>
      <c r="H9" s="55">
        <v>0.02</v>
      </c>
      <c r="I9" s="55">
        <v>15</v>
      </c>
      <c r="J9" s="55">
        <v>60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/>
      <c r="G24" s="32"/>
      <c r="H24" s="32"/>
      <c r="I24" s="32"/>
      <c r="J24" s="32"/>
      <c r="K24" s="32"/>
      <c r="L24" s="32">
        <f t="shared" ref="L24" si="2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100</v>
      </c>
      <c r="G25" s="40">
        <v>0.13</v>
      </c>
      <c r="H25" s="40">
        <v>1.7000000000000001E-2</v>
      </c>
      <c r="I25" s="40">
        <v>13.18</v>
      </c>
      <c r="J25" s="40">
        <v>53.05</v>
      </c>
      <c r="K25" s="41"/>
      <c r="L25" s="40"/>
    </row>
    <row r="26" spans="1:12" ht="15" x14ac:dyDescent="0.25">
      <c r="A26" s="14"/>
      <c r="B26" s="15"/>
      <c r="C26" s="11"/>
      <c r="D26" s="5" t="s">
        <v>21</v>
      </c>
      <c r="E26" s="42" t="s">
        <v>76</v>
      </c>
      <c r="F26" s="43" t="s">
        <v>59</v>
      </c>
      <c r="G26" s="43">
        <v>15.53</v>
      </c>
      <c r="H26" s="43">
        <v>11.77</v>
      </c>
      <c r="I26" s="43">
        <v>16.059999999999999</v>
      </c>
      <c r="J26" s="43">
        <v>265</v>
      </c>
      <c r="K26" s="44">
        <v>269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77</v>
      </c>
      <c r="F27" s="43">
        <v>200</v>
      </c>
      <c r="G27" s="43">
        <v>3.76</v>
      </c>
      <c r="H27" s="43">
        <v>3.2</v>
      </c>
      <c r="I27" s="43">
        <v>26.74</v>
      </c>
      <c r="J27" s="43">
        <v>150.80000000000001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1.02</v>
      </c>
      <c r="H28" s="43">
        <v>2.8</v>
      </c>
      <c r="I28" s="43">
        <v>14.49</v>
      </c>
      <c r="J28" s="43">
        <v>102</v>
      </c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 t="s">
        <v>49</v>
      </c>
      <c r="F30" s="43">
        <v>180</v>
      </c>
      <c r="G30" s="43">
        <v>3.76</v>
      </c>
      <c r="H30" s="43">
        <v>3.2</v>
      </c>
      <c r="I30" s="43">
        <v>26.74</v>
      </c>
      <c r="J30" s="43">
        <v>150.80000000000001</v>
      </c>
      <c r="K30" s="44">
        <v>203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>
        <f t="shared" ref="L32" si="3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>
        <f t="shared" ref="L42" si="4"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/>
      <c r="G43" s="32"/>
      <c r="H43" s="32"/>
      <c r="I43" s="32"/>
      <c r="J43" s="32"/>
      <c r="K43" s="32"/>
      <c r="L43" s="32">
        <f t="shared" ref="L43" si="5">L32+L42</f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100</v>
      </c>
      <c r="G44" s="40">
        <v>25.82</v>
      </c>
      <c r="H44" s="40">
        <v>17.600000000000001</v>
      </c>
      <c r="I44" s="40">
        <v>286</v>
      </c>
      <c r="J44" s="40">
        <v>286</v>
      </c>
      <c r="K44" s="41">
        <v>294</v>
      </c>
      <c r="L44" s="40"/>
    </row>
    <row r="45" spans="1:12" ht="15" x14ac:dyDescent="0.25">
      <c r="A45" s="23"/>
      <c r="B45" s="15"/>
      <c r="C45" s="11"/>
      <c r="D45" s="51" t="s">
        <v>21</v>
      </c>
      <c r="E45" s="42" t="s">
        <v>58</v>
      </c>
      <c r="F45" s="43" t="s">
        <v>60</v>
      </c>
      <c r="G45" s="43">
        <v>8.16</v>
      </c>
      <c r="H45" s="43">
        <v>10.97</v>
      </c>
      <c r="I45" s="43">
        <v>318.68</v>
      </c>
      <c r="J45" s="43">
        <v>318.68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 t="s">
        <v>71</v>
      </c>
      <c r="G46" s="43">
        <v>7.05</v>
      </c>
      <c r="H46" s="43">
        <v>10.32</v>
      </c>
      <c r="I46" s="43">
        <v>179.4</v>
      </c>
      <c r="J46" s="43">
        <v>179.4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1.02</v>
      </c>
      <c r="H47" s="43">
        <v>2.8</v>
      </c>
      <c r="I47" s="43">
        <v>102</v>
      </c>
      <c r="J47" s="43">
        <v>102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21</v>
      </c>
      <c r="E49" s="42" t="s">
        <v>57</v>
      </c>
      <c r="F49" s="43">
        <v>100</v>
      </c>
      <c r="G49" s="43">
        <v>2.2999999999999998</v>
      </c>
      <c r="H49" s="43">
        <v>6.8</v>
      </c>
      <c r="I49" s="43">
        <v>132</v>
      </c>
      <c r="J49" s="43">
        <v>132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>
        <f t="shared" ref="L51" si="6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>
        <f t="shared" ref="L61" si="7"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/>
      <c r="G62" s="32"/>
      <c r="H62" s="32"/>
      <c r="I62" s="32"/>
      <c r="J62" s="32"/>
      <c r="K62" s="32"/>
      <c r="L62" s="32">
        <f t="shared" ref="L62" si="8"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 t="s">
        <v>54</v>
      </c>
      <c r="G63" s="40">
        <v>26.13</v>
      </c>
      <c r="H63" s="40">
        <v>17.5</v>
      </c>
      <c r="I63" s="40">
        <v>48.7</v>
      </c>
      <c r="J63" s="40">
        <v>458.75</v>
      </c>
      <c r="K63" s="41"/>
      <c r="L63" s="40"/>
    </row>
    <row r="64" spans="1:12" ht="15" x14ac:dyDescent="0.2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0.06</v>
      </c>
      <c r="H65" s="43">
        <v>0</v>
      </c>
      <c r="I65" s="43">
        <v>14.7</v>
      </c>
      <c r="J65" s="43">
        <v>70.5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 t="s">
        <v>55</v>
      </c>
      <c r="G66" s="43">
        <v>9.1</v>
      </c>
      <c r="H66" s="43">
        <v>12.2</v>
      </c>
      <c r="I66" s="43">
        <v>29.9</v>
      </c>
      <c r="J66" s="43">
        <v>231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>
        <f t="shared" ref="L70" si="9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>
        <f t="shared" ref="L80" si="10"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/>
      <c r="G81" s="32"/>
      <c r="H81" s="32"/>
      <c r="I81" s="32"/>
      <c r="J81" s="32"/>
      <c r="K81" s="32"/>
      <c r="L81" s="32">
        <f t="shared" ref="L81" si="11">L70+L80</f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15.36</v>
      </c>
      <c r="H82" s="40">
        <v>11.87</v>
      </c>
      <c r="I82" s="40">
        <v>87.84</v>
      </c>
      <c r="J82" s="40">
        <v>524</v>
      </c>
      <c r="K82" s="41">
        <v>210</v>
      </c>
      <c r="L82" s="40"/>
    </row>
    <row r="83" spans="1:12" ht="15" x14ac:dyDescent="0.25">
      <c r="A83" s="23"/>
      <c r="B83" s="15"/>
      <c r="C83" s="11"/>
      <c r="D83" s="51" t="s">
        <v>21</v>
      </c>
      <c r="E83" s="42" t="s">
        <v>81</v>
      </c>
      <c r="F83" s="43">
        <v>100</v>
      </c>
      <c r="G83" s="43">
        <v>3.6</v>
      </c>
      <c r="H83" s="43">
        <v>4.13</v>
      </c>
      <c r="I83" s="43">
        <v>6.77</v>
      </c>
      <c r="J83" s="43">
        <v>78</v>
      </c>
      <c r="K83" s="44">
        <v>131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 t="s">
        <v>71</v>
      </c>
      <c r="G84" s="43">
        <v>7.05</v>
      </c>
      <c r="H84" s="43">
        <v>10.32</v>
      </c>
      <c r="I84" s="43">
        <v>14.43</v>
      </c>
      <c r="J84" s="43">
        <v>179.4</v>
      </c>
      <c r="K84" s="44" t="s">
        <v>47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82</v>
      </c>
      <c r="F85" s="43" t="s">
        <v>83</v>
      </c>
      <c r="G85" s="43">
        <v>9.1</v>
      </c>
      <c r="H85" s="43">
        <v>12.2</v>
      </c>
      <c r="I85" s="43">
        <v>29.9</v>
      </c>
      <c r="J85" s="43">
        <v>231</v>
      </c>
      <c r="K85" s="44">
        <v>389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21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>
        <f t="shared" ref="L89" si="12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>
        <f t="shared" ref="L99" si="13"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/>
      <c r="G100" s="32"/>
      <c r="H100" s="32"/>
      <c r="I100" s="32"/>
      <c r="J100" s="32"/>
      <c r="K100" s="32"/>
      <c r="L100" s="32">
        <f t="shared" ref="L100" si="14"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 t="s">
        <v>46</v>
      </c>
      <c r="G101" s="40">
        <v>24.29</v>
      </c>
      <c r="H101" s="40">
        <v>13.61</v>
      </c>
      <c r="I101" s="40">
        <v>46.45</v>
      </c>
      <c r="J101" s="40">
        <v>416</v>
      </c>
      <c r="K101" s="41">
        <v>291</v>
      </c>
      <c r="L101" s="40"/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100</v>
      </c>
      <c r="G102" s="43">
        <v>0.08</v>
      </c>
      <c r="H102" s="43">
        <v>0.01</v>
      </c>
      <c r="I102" s="43">
        <v>7.91</v>
      </c>
      <c r="J102" s="43">
        <v>31.83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3.76</v>
      </c>
      <c r="H103" s="43">
        <v>3.2</v>
      </c>
      <c r="I103" s="43">
        <v>26.74</v>
      </c>
      <c r="J103" s="43">
        <v>150.80000000000001</v>
      </c>
      <c r="K103" s="44" t="s">
        <v>47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1.02</v>
      </c>
      <c r="H104" s="43">
        <v>2.8</v>
      </c>
      <c r="I104" s="43">
        <v>14.49</v>
      </c>
      <c r="J104" s="43">
        <v>102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340</v>
      </c>
      <c r="G108" s="19">
        <f t="shared" ref="G108:J108" si="15">SUM(G101:G107)</f>
        <v>29.149999999999995</v>
      </c>
      <c r="H108" s="19">
        <f t="shared" si="15"/>
        <v>19.62</v>
      </c>
      <c r="I108" s="19">
        <f t="shared" si="15"/>
        <v>95.589999999999989</v>
      </c>
      <c r="J108" s="19">
        <f t="shared" si="15"/>
        <v>700.63</v>
      </c>
      <c r="K108" s="25"/>
      <c r="L108" s="19">
        <f t="shared" ref="L108" si="16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17">SUM(G109:G117)</f>
        <v>0</v>
      </c>
      <c r="H118" s="19">
        <f t="shared" si="17"/>
        <v>0</v>
      </c>
      <c r="I118" s="19">
        <f t="shared" si="17"/>
        <v>0</v>
      </c>
      <c r="J118" s="19">
        <f t="shared" si="17"/>
        <v>0</v>
      </c>
      <c r="K118" s="25"/>
      <c r="L118" s="19">
        <f t="shared" ref="L118" si="18">SUM(L109:L117)</f>
        <v>0</v>
      </c>
    </row>
    <row r="119" spans="1:12" ht="15" customHeight="1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340</v>
      </c>
      <c r="G119" s="32">
        <f t="shared" ref="G119:J119" si="19">G108+G118</f>
        <v>29.149999999999995</v>
      </c>
      <c r="H119" s="32">
        <f t="shared" si="19"/>
        <v>19.62</v>
      </c>
      <c r="I119" s="32">
        <f t="shared" si="19"/>
        <v>95.589999999999989</v>
      </c>
      <c r="J119" s="32">
        <f t="shared" si="19"/>
        <v>700.63</v>
      </c>
      <c r="K119" s="32"/>
      <c r="L119" s="32">
        <f t="shared" ref="L119" si="20"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 t="s">
        <v>54</v>
      </c>
      <c r="G120" s="40">
        <v>16.600000000000001</v>
      </c>
      <c r="H120" s="40">
        <v>27.6</v>
      </c>
      <c r="I120" s="40">
        <v>110.6</v>
      </c>
      <c r="J120" s="40">
        <v>758</v>
      </c>
      <c r="K120" s="41">
        <v>173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 t="s">
        <v>56</v>
      </c>
      <c r="G122" s="43">
        <v>3.76</v>
      </c>
      <c r="H122" s="43">
        <v>3.2</v>
      </c>
      <c r="I122" s="43">
        <v>26.74</v>
      </c>
      <c r="J122" s="43">
        <v>150.80000000000001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 t="s">
        <v>55</v>
      </c>
      <c r="G123" s="43">
        <v>9.1</v>
      </c>
      <c r="H123" s="43">
        <v>12.2</v>
      </c>
      <c r="I123" s="43">
        <v>29.9</v>
      </c>
      <c r="J123" s="43">
        <v>231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1">SUM(G120:G126)</f>
        <v>29.46</v>
      </c>
      <c r="H127" s="19">
        <f t="shared" si="21"/>
        <v>43</v>
      </c>
      <c r="I127" s="19">
        <f t="shared" si="21"/>
        <v>167.24</v>
      </c>
      <c r="J127" s="19">
        <f t="shared" si="21"/>
        <v>1139.8</v>
      </c>
      <c r="K127" s="25"/>
      <c r="L127" s="19">
        <f t="shared" ref="L127" si="2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3">SUM(G128:G136)</f>
        <v>0</v>
      </c>
      <c r="H137" s="19">
        <f t="shared" si="23"/>
        <v>0</v>
      </c>
      <c r="I137" s="19">
        <f t="shared" si="23"/>
        <v>0</v>
      </c>
      <c r="J137" s="19">
        <f t="shared" si="23"/>
        <v>0</v>
      </c>
      <c r="K137" s="25"/>
      <c r="L137" s="19">
        <f t="shared" ref="L137" si="24">SUM(L128:L136)</f>
        <v>0</v>
      </c>
    </row>
    <row r="138" spans="1:12" ht="15" customHeight="1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:J138" si="25">G127+G137</f>
        <v>29.46</v>
      </c>
      <c r="H138" s="32">
        <f t="shared" si="25"/>
        <v>43</v>
      </c>
      <c r="I138" s="32">
        <f t="shared" si="25"/>
        <v>167.24</v>
      </c>
      <c r="J138" s="32">
        <f t="shared" si="25"/>
        <v>1139.8</v>
      </c>
      <c r="K138" s="32"/>
      <c r="L138" s="32">
        <f t="shared" ref="L138" si="26">L127+L137</f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100</v>
      </c>
      <c r="G139" s="40">
        <v>1.38</v>
      </c>
      <c r="H139" s="40" t="s">
        <v>64</v>
      </c>
      <c r="I139" s="40">
        <v>9.24</v>
      </c>
      <c r="J139" s="40">
        <v>79.2</v>
      </c>
      <c r="K139" s="41" t="s">
        <v>50</v>
      </c>
      <c r="L139" s="40"/>
    </row>
    <row r="140" spans="1:12" ht="15" x14ac:dyDescent="0.25">
      <c r="A140" s="23"/>
      <c r="B140" s="15"/>
      <c r="C140" s="11"/>
      <c r="D140" s="51" t="s">
        <v>21</v>
      </c>
      <c r="E140" s="42" t="s">
        <v>61</v>
      </c>
      <c r="F140" s="43" t="s">
        <v>59</v>
      </c>
      <c r="G140" s="43">
        <v>14.4</v>
      </c>
      <c r="H140" s="43">
        <v>3.7</v>
      </c>
      <c r="I140" s="43">
        <v>122.7</v>
      </c>
      <c r="J140" s="43">
        <v>122.7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 t="s">
        <v>63</v>
      </c>
      <c r="G141" s="43">
        <v>7.0000000000000007E-2</v>
      </c>
      <c r="H141" s="43">
        <v>0.02</v>
      </c>
      <c r="I141" s="43">
        <v>60</v>
      </c>
      <c r="J141" s="43">
        <v>60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1.02</v>
      </c>
      <c r="H142" s="43">
        <v>2.8</v>
      </c>
      <c r="I142" s="43">
        <v>102</v>
      </c>
      <c r="J142" s="43">
        <v>102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21</v>
      </c>
      <c r="E144" s="42" t="s">
        <v>49</v>
      </c>
      <c r="F144" s="43">
        <v>180</v>
      </c>
      <c r="G144" s="43">
        <v>5.92</v>
      </c>
      <c r="H144" s="43">
        <v>6.27</v>
      </c>
      <c r="I144" s="43">
        <v>212.35</v>
      </c>
      <c r="J144" s="43">
        <v>212.35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320</v>
      </c>
      <c r="G146" s="19">
        <f t="shared" ref="G146:J146" si="27">SUM(G139:G145)</f>
        <v>22.79</v>
      </c>
      <c r="H146" s="19">
        <f t="shared" si="27"/>
        <v>12.79</v>
      </c>
      <c r="I146" s="19">
        <f t="shared" si="27"/>
        <v>506.28999999999996</v>
      </c>
      <c r="J146" s="19">
        <f t="shared" si="27"/>
        <v>576.25</v>
      </c>
      <c r="K146" s="25"/>
      <c r="L146" s="19">
        <f t="shared" ref="L146" si="2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29">SUM(G147:G155)</f>
        <v>0</v>
      </c>
      <c r="H156" s="19">
        <f t="shared" si="29"/>
        <v>0</v>
      </c>
      <c r="I156" s="19">
        <f t="shared" si="29"/>
        <v>0</v>
      </c>
      <c r="J156" s="19">
        <f t="shared" si="29"/>
        <v>0</v>
      </c>
      <c r="K156" s="25"/>
      <c r="L156" s="19">
        <f t="shared" ref="L156" si="30">SUM(L147:L155)</f>
        <v>0</v>
      </c>
    </row>
    <row r="157" spans="1:12" ht="15" customHeight="1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320</v>
      </c>
      <c r="G157" s="32">
        <f t="shared" ref="G157:J157" si="31">G146+G156</f>
        <v>22.79</v>
      </c>
      <c r="H157" s="32">
        <f t="shared" si="31"/>
        <v>12.79</v>
      </c>
      <c r="I157" s="32">
        <f t="shared" si="31"/>
        <v>506.28999999999996</v>
      </c>
      <c r="J157" s="32">
        <f t="shared" si="31"/>
        <v>576.25</v>
      </c>
      <c r="K157" s="32"/>
      <c r="L157" s="32">
        <f t="shared" ref="L157" si="32"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100</v>
      </c>
      <c r="G158" s="40">
        <v>0.13</v>
      </c>
      <c r="H158" s="40">
        <v>1.7000000000000001E-2</v>
      </c>
      <c r="I158" s="40">
        <v>13.18</v>
      </c>
      <c r="J158" s="40">
        <v>53.05</v>
      </c>
      <c r="K158" s="41"/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 t="s">
        <v>59</v>
      </c>
      <c r="G159" s="43">
        <v>9.6</v>
      </c>
      <c r="H159" s="43">
        <v>8.9499999999999993</v>
      </c>
      <c r="I159" s="43">
        <v>9.85</v>
      </c>
      <c r="J159" s="43">
        <v>161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3.76</v>
      </c>
      <c r="H160" s="43">
        <v>3.2</v>
      </c>
      <c r="I160" s="43">
        <v>26.74</v>
      </c>
      <c r="J160" s="43">
        <v>150.80000000000001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1.02</v>
      </c>
      <c r="H161" s="43">
        <v>2.8</v>
      </c>
      <c r="I161" s="43">
        <v>14.49</v>
      </c>
      <c r="J161" s="43">
        <v>102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66</v>
      </c>
      <c r="F163" s="43">
        <v>180</v>
      </c>
      <c r="G163" s="43">
        <v>8.16</v>
      </c>
      <c r="H163" s="43">
        <v>10.97</v>
      </c>
      <c r="I163" s="43">
        <v>50.4</v>
      </c>
      <c r="J163" s="43">
        <v>318.68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33">SUM(G158:G164)</f>
        <v>22.67</v>
      </c>
      <c r="H165" s="19">
        <f t="shared" si="33"/>
        <v>25.936999999999998</v>
      </c>
      <c r="I165" s="19">
        <f t="shared" si="33"/>
        <v>114.66</v>
      </c>
      <c r="J165" s="19">
        <f t="shared" si="33"/>
        <v>785.53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" customHeight="1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520</v>
      </c>
      <c r="G176" s="32">
        <f t="shared" ref="G176:J176" si="37">G165+G175</f>
        <v>22.67</v>
      </c>
      <c r="H176" s="32">
        <f t="shared" si="37"/>
        <v>25.936999999999998</v>
      </c>
      <c r="I176" s="32">
        <f t="shared" si="37"/>
        <v>114.66</v>
      </c>
      <c r="J176" s="32">
        <f t="shared" si="37"/>
        <v>785.53</v>
      </c>
      <c r="K176" s="32"/>
      <c r="L176" s="32">
        <f t="shared" ref="L176" si="38">L165+L175</f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100</v>
      </c>
      <c r="G177" s="40">
        <v>1.38</v>
      </c>
      <c r="H177" s="40">
        <v>4.08</v>
      </c>
      <c r="I177" s="40">
        <v>9.24</v>
      </c>
      <c r="J177" s="40">
        <v>79.2</v>
      </c>
      <c r="K177" s="41"/>
      <c r="L177" s="40"/>
    </row>
    <row r="178" spans="1:12" ht="25.5" x14ac:dyDescent="0.25">
      <c r="A178" s="23"/>
      <c r="B178" s="15"/>
      <c r="C178" s="11"/>
      <c r="D178" s="51" t="s">
        <v>21</v>
      </c>
      <c r="E178" s="42" t="s">
        <v>68</v>
      </c>
      <c r="F178" s="43" t="s">
        <v>59</v>
      </c>
      <c r="G178" s="43">
        <v>9.6</v>
      </c>
      <c r="H178" s="43">
        <v>8.9499999999999993</v>
      </c>
      <c r="I178" s="43">
        <v>9.85</v>
      </c>
      <c r="J178" s="43">
        <v>161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 t="s">
        <v>71</v>
      </c>
      <c r="G179" s="43">
        <v>7.05</v>
      </c>
      <c r="H179" s="43">
        <v>10.32</v>
      </c>
      <c r="I179" s="43">
        <v>14.53</v>
      </c>
      <c r="J179" s="43">
        <v>179.4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1.02</v>
      </c>
      <c r="H180" s="43">
        <v>2.02</v>
      </c>
      <c r="I180" s="43">
        <v>3.02</v>
      </c>
      <c r="J180" s="43">
        <v>102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21</v>
      </c>
      <c r="E182" s="42" t="s">
        <v>70</v>
      </c>
      <c r="F182" s="43">
        <v>180</v>
      </c>
      <c r="G182" s="43">
        <v>0</v>
      </c>
      <c r="H182" s="43">
        <v>0</v>
      </c>
      <c r="I182" s="43">
        <v>0</v>
      </c>
      <c r="J182" s="43">
        <v>0</v>
      </c>
      <c r="K182" s="44">
        <v>171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320</v>
      </c>
      <c r="G184" s="19">
        <f t="shared" ref="G184:J184" si="39">SUM(G177:G183)</f>
        <v>19.05</v>
      </c>
      <c r="H184" s="19">
        <f t="shared" si="39"/>
        <v>25.37</v>
      </c>
      <c r="I184" s="19">
        <f t="shared" si="39"/>
        <v>36.64</v>
      </c>
      <c r="J184" s="19">
        <f t="shared" si="39"/>
        <v>521.6</v>
      </c>
      <c r="K184" s="25"/>
      <c r="L184" s="19">
        <f t="shared" ref="L184" si="40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1">SUM(G185:G193)</f>
        <v>0</v>
      </c>
      <c r="H194" s="19">
        <f t="shared" si="41"/>
        <v>0</v>
      </c>
      <c r="I194" s="19">
        <f t="shared" si="41"/>
        <v>0</v>
      </c>
      <c r="J194" s="19">
        <f t="shared" si="41"/>
        <v>0</v>
      </c>
      <c r="K194" s="25"/>
      <c r="L194" s="19">
        <f t="shared" ref="L194" si="42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320</v>
      </c>
      <c r="G195" s="32">
        <f t="shared" ref="G195" si="43">G184+G194</f>
        <v>19.05</v>
      </c>
      <c r="H195" s="32">
        <f t="shared" ref="H195" si="44">H184+H194</f>
        <v>25.37</v>
      </c>
      <c r="I195" s="32">
        <f t="shared" ref="I195" si="45">I184+I194</f>
        <v>36.64</v>
      </c>
      <c r="J195" s="32">
        <f t="shared" ref="J195:L195" si="46">J184+J194</f>
        <v>521.6</v>
      </c>
      <c r="K195" s="32"/>
      <c r="L195" s="32">
        <f t="shared" si="46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375</v>
      </c>
      <c r="G196" s="34"/>
      <c r="H196" s="34">
        <f>(H24+H43+H62+H81+H100+H119+H138+H157+H176+H195)/(IF(H24=0,0,1)+IF(H43=0,0,1)+IF(H62=0,0,1)+IF(H81=0,0,1)+IF(H100=0,0,1)+IF(H119=0,0,1)+IF(H138=0,0,1)+IF(H157=0,0,1)+IF(H176=0,0,1)+IF(H195=0,0,1))</f>
        <v>25.343399999999999</v>
      </c>
      <c r="I196" s="34">
        <f t="shared" ref="I196:J196" si="47">(I24+I43+I62+I81+I100+I119+I138+I157+I176+I195)/(IF(I24=0,0,1)+IF(I43=0,0,1)+IF(I62=0,0,1)+IF(I81=0,0,1)+IF(I100=0,0,1)+IF(I119=0,0,1)+IF(I138=0,0,1)+IF(I157=0,0,1)+IF(I176=0,0,1)+IF(I195=0,0,1))</f>
        <v>184.08399999999997</v>
      </c>
      <c r="J196" s="34">
        <f t="shared" si="47"/>
        <v>744.76199999999994</v>
      </c>
      <c r="K196" s="34"/>
      <c r="L196" s="34" t="e">
        <f t="shared" ref="L196" si="4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ShSekr</cp:lastModifiedBy>
  <dcterms:created xsi:type="dcterms:W3CDTF">2022-05-16T14:23:56Z</dcterms:created>
  <dcterms:modified xsi:type="dcterms:W3CDTF">2023-11-08T12:15:28Z</dcterms:modified>
</cp:coreProperties>
</file>